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2020 г." sheetId="4" r:id="rId1"/>
    <sheet name="2020-2021 г." sheetId="2" r:id="rId2"/>
  </sheets>
  <calcPr calcId="152511"/>
</workbook>
</file>

<file path=xl/calcChain.xml><?xml version="1.0" encoding="utf-8"?>
<calcChain xmlns="http://schemas.openxmlformats.org/spreadsheetml/2006/main">
  <c r="J9" i="4" l="1"/>
  <c r="J8" i="4"/>
  <c r="G9" i="4"/>
  <c r="G8" i="4"/>
  <c r="E9" i="4"/>
  <c r="E8" i="4"/>
  <c r="M16" i="2" l="1"/>
  <c r="L16" i="2"/>
  <c r="K16" i="2"/>
  <c r="M16" i="4" l="1"/>
  <c r="L16" i="4"/>
  <c r="K16" i="4"/>
  <c r="I16" i="4"/>
  <c r="H16" i="4"/>
  <c r="F16" i="4"/>
  <c r="D16" i="4"/>
  <c r="C16" i="4"/>
  <c r="E9" i="2"/>
  <c r="G9" i="2" s="1"/>
  <c r="J9" i="2" s="1"/>
  <c r="N9" i="2" s="1"/>
  <c r="E8" i="2"/>
  <c r="G8" i="2" s="1"/>
  <c r="J8" i="2" s="1"/>
  <c r="N8" i="2" s="1"/>
  <c r="E7" i="2"/>
  <c r="G7" i="2" s="1"/>
  <c r="J7" i="2" s="1"/>
  <c r="N7" i="2" s="1"/>
  <c r="E6" i="2"/>
  <c r="G6" i="2" s="1"/>
  <c r="J6" i="2" s="1"/>
  <c r="N6" i="2" s="1"/>
  <c r="G5" i="2"/>
  <c r="J5" i="2" s="1"/>
  <c r="N5" i="2" s="1"/>
  <c r="E5" i="2"/>
  <c r="E4" i="2"/>
  <c r="G4" i="2" s="1"/>
  <c r="J4" i="2" s="1"/>
  <c r="N4" i="2" s="1"/>
  <c r="E15" i="4" l="1"/>
  <c r="G15" i="4" s="1"/>
  <c r="J15" i="4" s="1"/>
  <c r="N15" i="4" s="1"/>
  <c r="E14" i="4"/>
  <c r="G14" i="4" s="1"/>
  <c r="J14" i="4" s="1"/>
  <c r="N14" i="4" s="1"/>
  <c r="E13" i="4"/>
  <c r="E12" i="4"/>
  <c r="G12" i="4" s="1"/>
  <c r="J12" i="4" s="1"/>
  <c r="N12" i="4" s="1"/>
  <c r="E11" i="4"/>
  <c r="G11" i="4" s="1"/>
  <c r="J11" i="4" s="1"/>
  <c r="N11" i="4" s="1"/>
  <c r="E10" i="4"/>
  <c r="G10" i="4" s="1"/>
  <c r="J10" i="4" s="1"/>
  <c r="N10" i="4" s="1"/>
  <c r="N9" i="4"/>
  <c r="N8" i="4"/>
  <c r="E7" i="4"/>
  <c r="G7" i="4" s="1"/>
  <c r="J7" i="4" s="1"/>
  <c r="N7" i="4" s="1"/>
  <c r="E6" i="4"/>
  <c r="G6" i="4" s="1"/>
  <c r="J6" i="4" s="1"/>
  <c r="N6" i="4" s="1"/>
  <c r="E5" i="4"/>
  <c r="G5" i="4" s="1"/>
  <c r="J5" i="4" s="1"/>
  <c r="N5" i="4" s="1"/>
  <c r="E4" i="4"/>
  <c r="G13" i="4" l="1"/>
  <c r="J13" i="4" s="1"/>
  <c r="N13" i="4" s="1"/>
  <c r="G4" i="4"/>
  <c r="E16" i="4"/>
  <c r="I16" i="2"/>
  <c r="H16" i="2"/>
  <c r="F16" i="2"/>
  <c r="D16" i="2"/>
  <c r="C16" i="2"/>
  <c r="E15" i="2"/>
  <c r="G15" i="2" s="1"/>
  <c r="J15" i="2" s="1"/>
  <c r="N15" i="2" s="1"/>
  <c r="E14" i="2"/>
  <c r="G14" i="2" s="1"/>
  <c r="J14" i="2" s="1"/>
  <c r="N14" i="2" s="1"/>
  <c r="E13" i="2"/>
  <c r="G13" i="2" s="1"/>
  <c r="J13" i="2" s="1"/>
  <c r="N13" i="2" s="1"/>
  <c r="E12" i="2"/>
  <c r="G12" i="2" s="1"/>
  <c r="J12" i="2" s="1"/>
  <c r="N12" i="2" s="1"/>
  <c r="E11" i="2"/>
  <c r="G11" i="2" s="1"/>
  <c r="J11" i="2" s="1"/>
  <c r="N11" i="2" s="1"/>
  <c r="E10" i="2"/>
  <c r="G10" i="2" s="1"/>
  <c r="J10" i="2" s="1"/>
  <c r="N10" i="2" s="1"/>
  <c r="N16" i="2" l="1"/>
  <c r="J4" i="4"/>
  <c r="G16" i="4"/>
  <c r="J16" i="2"/>
  <c r="E16" i="2"/>
  <c r="G16" i="2"/>
  <c r="N4" i="4" l="1"/>
  <c r="J16" i="4"/>
  <c r="N16" i="4" s="1"/>
</calcChain>
</file>

<file path=xl/sharedStrings.xml><?xml version="1.0" encoding="utf-8"?>
<sst xmlns="http://schemas.openxmlformats.org/spreadsheetml/2006/main" count="37" uniqueCount="20">
  <si>
    <t>година</t>
  </si>
  <si>
    <t>месец</t>
  </si>
  <si>
    <t>нето</t>
  </si>
  <si>
    <t>продажба на потребители</t>
  </si>
  <si>
    <t>електроенергия (Мвтч)</t>
  </si>
  <si>
    <t>пери</t>
  </si>
  <si>
    <t>оди</t>
  </si>
  <si>
    <t>изнесена ел.енергия</t>
  </si>
  <si>
    <t>продажба на НЕК</t>
  </si>
  <si>
    <t>продадена на баланс.група (излишък)</t>
  </si>
  <si>
    <t>купена от баланс.група (недостиг)</t>
  </si>
  <si>
    <t>бруто произведена</t>
  </si>
  <si>
    <t>собствени нужди (Есн)</t>
  </si>
  <si>
    <r>
      <t xml:space="preserve">резултат  </t>
    </r>
    <r>
      <rPr>
        <sz val="9"/>
        <color theme="1"/>
        <rFont val="Calibri"/>
        <family val="2"/>
        <charset val="204"/>
        <scheme val="minor"/>
      </rPr>
      <t>(10-11-12+13)</t>
    </r>
  </si>
  <si>
    <t>общо</t>
  </si>
  <si>
    <t>собствено потребление извън централата</t>
  </si>
  <si>
    <t xml:space="preserve">за продажба </t>
  </si>
  <si>
    <t>продадена  по търг. график</t>
  </si>
  <si>
    <t>продадена по търг. график</t>
  </si>
  <si>
    <r>
      <t xml:space="preserve">контролен резултат  </t>
    </r>
    <r>
      <rPr>
        <sz val="9"/>
        <color theme="1"/>
        <rFont val="Calibri"/>
        <family val="2"/>
        <charset val="204"/>
        <scheme val="minor"/>
      </rPr>
      <t>(10-11-12+13)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</si>
</sst>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2" fontId="0" fillId="0" borderId="1" xfId="0" applyNumberFormat="1" applyBorder="1"/>
    <xf numFmtId="2" fontId="0" fillId="0" borderId="0" xfId="0" applyNumberFormat="1"/>
    <xf numFmtId="0" fontId="0" fillId="0" borderId="6" xfId="0" applyFill="1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0" fillId="0" borderId="5" xfId="0" applyBorder="1"/>
    <xf numFmtId="0" fontId="1" fillId="0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0" xfId="0" applyNumberFormat="1" applyBorder="1"/>
    <xf numFmtId="2" fontId="0" fillId="0" borderId="1" xfId="0" applyNumberFormat="1" applyFill="1" applyBorder="1"/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zoomScaleNormal="100" workbookViewId="0">
      <selection activeCell="D23" sqref="D23"/>
    </sheetView>
  </sheetViews>
  <sheetFormatPr defaultRowHeight="14.4" x14ac:dyDescent="0.3"/>
  <cols>
    <col min="1" max="1" width="7.77734375" customWidth="1"/>
    <col min="2" max="2" width="7.6640625" customWidth="1"/>
    <col min="3" max="3" width="12.5546875" customWidth="1"/>
    <col min="4" max="4" width="9.88671875" customWidth="1"/>
    <col min="6" max="6" width="12.21875" customWidth="1"/>
    <col min="7" max="7" width="10.33203125" customWidth="1"/>
    <col min="8" max="8" width="12.109375" customWidth="1"/>
    <col min="9" max="9" width="9.5546875" customWidth="1"/>
    <col min="10" max="10" width="9.6640625" customWidth="1"/>
    <col min="11" max="11" width="10.33203125" customWidth="1"/>
    <col min="12" max="12" width="12" customWidth="1"/>
    <col min="13" max="13" width="12.44140625" customWidth="1"/>
    <col min="14" max="14" width="10.44140625" customWidth="1"/>
  </cols>
  <sheetData>
    <row r="1" spans="1:14" x14ac:dyDescent="0.3">
      <c r="A1" s="24" t="s">
        <v>0</v>
      </c>
      <c r="B1" s="15" t="s">
        <v>1</v>
      </c>
      <c r="C1" s="2"/>
      <c r="D1" s="3"/>
      <c r="E1" s="3" t="s">
        <v>4</v>
      </c>
      <c r="F1" s="3"/>
      <c r="G1" s="3"/>
      <c r="H1" s="3"/>
      <c r="I1" s="3"/>
      <c r="J1" s="4"/>
      <c r="K1" s="2"/>
      <c r="L1" s="15" t="s">
        <v>4</v>
      </c>
      <c r="M1" s="4"/>
      <c r="N1" s="20"/>
    </row>
    <row r="2" spans="1:14" ht="57.6" x14ac:dyDescent="0.3">
      <c r="A2" s="5" t="s">
        <v>0</v>
      </c>
      <c r="B2" s="5" t="s">
        <v>1</v>
      </c>
      <c r="C2" s="14" t="s">
        <v>11</v>
      </c>
      <c r="D2" s="14" t="s">
        <v>12</v>
      </c>
      <c r="E2" s="13" t="s">
        <v>2</v>
      </c>
      <c r="F2" s="14" t="s">
        <v>15</v>
      </c>
      <c r="G2" s="14" t="s">
        <v>7</v>
      </c>
      <c r="H2" s="11" t="s">
        <v>3</v>
      </c>
      <c r="I2" s="11" t="s">
        <v>8</v>
      </c>
      <c r="J2" s="11" t="s">
        <v>16</v>
      </c>
      <c r="K2" s="11" t="s">
        <v>17</v>
      </c>
      <c r="L2" s="11" t="s">
        <v>9</v>
      </c>
      <c r="M2" s="11" t="s">
        <v>10</v>
      </c>
      <c r="N2" s="11" t="s">
        <v>19</v>
      </c>
    </row>
    <row r="3" spans="1:14" ht="12" customHeight="1" x14ac:dyDescent="0.3">
      <c r="A3" s="16">
        <v>1</v>
      </c>
      <c r="B3" s="17">
        <v>2</v>
      </c>
      <c r="C3" s="18">
        <v>3</v>
      </c>
      <c r="D3" s="18">
        <v>4</v>
      </c>
      <c r="E3" s="19">
        <v>5</v>
      </c>
      <c r="F3" s="18">
        <v>6</v>
      </c>
      <c r="G3" s="18">
        <v>7</v>
      </c>
      <c r="H3" s="21">
        <v>8</v>
      </c>
      <c r="I3" s="21">
        <v>9</v>
      </c>
      <c r="J3" s="21">
        <v>10</v>
      </c>
      <c r="K3" s="21">
        <v>11</v>
      </c>
      <c r="L3" s="21">
        <v>12</v>
      </c>
      <c r="M3" s="21">
        <v>13</v>
      </c>
      <c r="N3" s="21">
        <v>14</v>
      </c>
    </row>
    <row r="4" spans="1:14" x14ac:dyDescent="0.3">
      <c r="A4" s="6">
        <v>2020</v>
      </c>
      <c r="B4" s="5">
        <v>1</v>
      </c>
      <c r="C4" s="9">
        <v>1282.81</v>
      </c>
      <c r="D4" s="9">
        <v>55</v>
      </c>
      <c r="E4" s="9">
        <f>C4-D4</f>
        <v>1227.81</v>
      </c>
      <c r="F4" s="9">
        <v>22.515999999999998</v>
      </c>
      <c r="G4" s="9">
        <f>E4-F4</f>
        <v>1205.2939999999999</v>
      </c>
      <c r="H4" s="22"/>
      <c r="I4" s="9"/>
      <c r="J4" s="9">
        <f t="shared" ref="J4:J15" si="0">G4</f>
        <v>1205.2939999999999</v>
      </c>
      <c r="K4" s="9">
        <v>1265.7619999999999</v>
      </c>
      <c r="L4" s="22">
        <v>8.0032499999999995</v>
      </c>
      <c r="M4" s="22">
        <v>68.470749999999995</v>
      </c>
      <c r="N4" s="9">
        <f t="shared" ref="N4:N16" si="1">J4-K4-L4+M4</f>
        <v>-5.000000000734417E-4</v>
      </c>
    </row>
    <row r="5" spans="1:14" x14ac:dyDescent="0.3">
      <c r="A5" s="7"/>
      <c r="B5" s="5">
        <v>2</v>
      </c>
      <c r="C5" s="9">
        <v>1260.49</v>
      </c>
      <c r="D5" s="9">
        <v>47</v>
      </c>
      <c r="E5" s="9">
        <f>C5-D5</f>
        <v>1213.49</v>
      </c>
      <c r="F5" s="9">
        <v>49.46</v>
      </c>
      <c r="G5" s="9">
        <f>E5-F5</f>
        <v>1164.03</v>
      </c>
      <c r="H5" s="22"/>
      <c r="I5" s="9"/>
      <c r="J5" s="9">
        <f t="shared" si="0"/>
        <v>1164.03</v>
      </c>
      <c r="K5" s="9">
        <v>1168.895</v>
      </c>
      <c r="L5" s="22">
        <v>9.0259999999999998</v>
      </c>
      <c r="M5" s="22">
        <v>13.889749999999999</v>
      </c>
      <c r="N5" s="9">
        <f t="shared" si="1"/>
        <v>-1.2500000000095213E-3</v>
      </c>
    </row>
    <row r="6" spans="1:14" x14ac:dyDescent="0.3">
      <c r="A6" s="7"/>
      <c r="B6" s="5">
        <v>3</v>
      </c>
      <c r="C6" s="9">
        <v>1344.5</v>
      </c>
      <c r="D6" s="9">
        <v>57.1</v>
      </c>
      <c r="E6" s="9">
        <f t="shared" ref="E6:E15" si="2">C6-D6</f>
        <v>1287.4000000000001</v>
      </c>
      <c r="F6" s="9">
        <v>20.026</v>
      </c>
      <c r="G6" s="9">
        <f t="shared" ref="G6:G15" si="3">E6-F6</f>
        <v>1267.374</v>
      </c>
      <c r="H6" s="22"/>
      <c r="I6" s="9"/>
      <c r="J6" s="9">
        <f t="shared" si="0"/>
        <v>1267.374</v>
      </c>
      <c r="K6" s="9">
        <v>1264.3789999999999</v>
      </c>
      <c r="L6" s="22">
        <v>11.35225</v>
      </c>
      <c r="M6" s="22">
        <v>8.3574999999999999</v>
      </c>
      <c r="N6" s="9">
        <f t="shared" si="1"/>
        <v>2.5000000011843326E-4</v>
      </c>
    </row>
    <row r="7" spans="1:14" x14ac:dyDescent="0.3">
      <c r="A7" s="7"/>
      <c r="B7" s="5">
        <v>4</v>
      </c>
      <c r="C7" s="9">
        <v>1215.7</v>
      </c>
      <c r="D7" s="9">
        <v>49.7</v>
      </c>
      <c r="E7" s="9">
        <f t="shared" si="2"/>
        <v>1166</v>
      </c>
      <c r="F7" s="9">
        <v>3.8370000000000002</v>
      </c>
      <c r="G7" s="9">
        <f t="shared" si="3"/>
        <v>1162.163</v>
      </c>
      <c r="H7" s="22"/>
      <c r="I7" s="9"/>
      <c r="J7" s="9">
        <f t="shared" si="0"/>
        <v>1162.163</v>
      </c>
      <c r="K7" s="9">
        <v>1167.3499999999999</v>
      </c>
      <c r="L7" s="22">
        <v>9.6137499999999996</v>
      </c>
      <c r="M7" s="22">
        <v>14.80025</v>
      </c>
      <c r="N7" s="9">
        <f t="shared" si="1"/>
        <v>-4.9999999989758237E-4</v>
      </c>
    </row>
    <row r="8" spans="1:14" x14ac:dyDescent="0.3">
      <c r="A8" s="7"/>
      <c r="B8" s="5">
        <v>5</v>
      </c>
      <c r="C8" s="26"/>
      <c r="D8" s="9"/>
      <c r="E8" s="9">
        <f t="shared" si="2"/>
        <v>0</v>
      </c>
      <c r="F8" s="9"/>
      <c r="G8" s="9">
        <f t="shared" si="3"/>
        <v>0</v>
      </c>
      <c r="H8" s="22"/>
      <c r="I8" s="9"/>
      <c r="J8" s="9">
        <f t="shared" si="0"/>
        <v>0</v>
      </c>
      <c r="K8" s="9"/>
      <c r="L8" s="22"/>
      <c r="M8" s="22"/>
      <c r="N8" s="9">
        <f t="shared" si="1"/>
        <v>0</v>
      </c>
    </row>
    <row r="9" spans="1:14" x14ac:dyDescent="0.3">
      <c r="A9" s="7"/>
      <c r="B9" s="5">
        <v>6</v>
      </c>
      <c r="C9" s="26"/>
      <c r="D9" s="9"/>
      <c r="E9" s="9">
        <f t="shared" si="2"/>
        <v>0</v>
      </c>
      <c r="F9" s="9"/>
      <c r="G9" s="9">
        <f t="shared" si="3"/>
        <v>0</v>
      </c>
      <c r="H9" s="22"/>
      <c r="I9" s="9"/>
      <c r="J9" s="9">
        <f t="shared" si="0"/>
        <v>0</v>
      </c>
      <c r="K9" s="22"/>
      <c r="L9" s="22"/>
      <c r="M9" s="22"/>
      <c r="N9" s="9">
        <f t="shared" si="1"/>
        <v>0</v>
      </c>
    </row>
    <row r="10" spans="1:14" x14ac:dyDescent="0.3">
      <c r="A10" s="7"/>
      <c r="B10" s="5">
        <v>7</v>
      </c>
      <c r="C10" s="9"/>
      <c r="D10" s="9"/>
      <c r="E10" s="9">
        <f t="shared" si="2"/>
        <v>0</v>
      </c>
      <c r="F10" s="9"/>
      <c r="G10" s="9">
        <f t="shared" si="3"/>
        <v>0</v>
      </c>
      <c r="H10" s="22"/>
      <c r="I10" s="9"/>
      <c r="J10" s="9">
        <f t="shared" si="0"/>
        <v>0</v>
      </c>
      <c r="K10" s="22"/>
      <c r="L10" s="22"/>
      <c r="M10" s="22"/>
      <c r="N10" s="9">
        <f t="shared" si="1"/>
        <v>0</v>
      </c>
    </row>
    <row r="11" spans="1:14" x14ac:dyDescent="0.3">
      <c r="A11" s="7"/>
      <c r="B11" s="5">
        <v>8</v>
      </c>
      <c r="C11" s="9"/>
      <c r="D11" s="9"/>
      <c r="E11" s="9">
        <f t="shared" si="2"/>
        <v>0</v>
      </c>
      <c r="F11" s="9"/>
      <c r="G11" s="9">
        <f t="shared" si="3"/>
        <v>0</v>
      </c>
      <c r="H11" s="22"/>
      <c r="I11" s="9"/>
      <c r="J11" s="9">
        <f t="shared" si="0"/>
        <v>0</v>
      </c>
      <c r="K11" s="22"/>
      <c r="L11" s="22"/>
      <c r="M11" s="22"/>
      <c r="N11" s="9">
        <f t="shared" si="1"/>
        <v>0</v>
      </c>
    </row>
    <row r="12" spans="1:14" x14ac:dyDescent="0.3">
      <c r="A12" s="7"/>
      <c r="B12" s="5">
        <v>9</v>
      </c>
      <c r="C12" s="9"/>
      <c r="D12" s="9"/>
      <c r="E12" s="9">
        <f t="shared" si="2"/>
        <v>0</v>
      </c>
      <c r="F12" s="9"/>
      <c r="G12" s="9">
        <f t="shared" si="3"/>
        <v>0</v>
      </c>
      <c r="H12" s="22"/>
      <c r="I12" s="9"/>
      <c r="J12" s="9">
        <f t="shared" si="0"/>
        <v>0</v>
      </c>
      <c r="K12" s="22"/>
      <c r="L12" s="22"/>
      <c r="M12" s="22"/>
      <c r="N12" s="9">
        <f t="shared" si="1"/>
        <v>0</v>
      </c>
    </row>
    <row r="13" spans="1:14" x14ac:dyDescent="0.3">
      <c r="A13" s="7"/>
      <c r="B13" s="5">
        <v>10</v>
      </c>
      <c r="C13" s="9">
        <v>382.7</v>
      </c>
      <c r="D13" s="9">
        <v>17.75</v>
      </c>
      <c r="E13" s="9">
        <f t="shared" si="2"/>
        <v>364.95</v>
      </c>
      <c r="F13" s="9">
        <v>12.54</v>
      </c>
      <c r="G13" s="9">
        <f t="shared" si="3"/>
        <v>352.40999999999997</v>
      </c>
      <c r="H13" s="22"/>
      <c r="I13" s="9"/>
      <c r="J13" s="9">
        <f t="shared" si="0"/>
        <v>352.40999999999997</v>
      </c>
      <c r="K13" s="22">
        <v>365.80500000000001</v>
      </c>
      <c r="L13" s="22">
        <v>6.9814999999999996</v>
      </c>
      <c r="M13" s="22">
        <v>20.378499999999999</v>
      </c>
      <c r="N13" s="9">
        <f t="shared" si="1"/>
        <v>1.9999999999598117E-3</v>
      </c>
    </row>
    <row r="14" spans="1:14" x14ac:dyDescent="0.3">
      <c r="A14" s="7"/>
      <c r="B14" s="5">
        <v>11</v>
      </c>
      <c r="C14" s="9">
        <v>1149.5999999999999</v>
      </c>
      <c r="D14" s="9">
        <v>50.5</v>
      </c>
      <c r="E14" s="9">
        <f t="shared" si="2"/>
        <v>1099.0999999999999</v>
      </c>
      <c r="F14" s="9">
        <v>8.84</v>
      </c>
      <c r="G14" s="9">
        <f t="shared" si="3"/>
        <v>1090.26</v>
      </c>
      <c r="H14" s="22"/>
      <c r="I14" s="9"/>
      <c r="J14" s="9">
        <f t="shared" si="0"/>
        <v>1090.26</v>
      </c>
      <c r="K14" s="9">
        <v>1088.1400000000001</v>
      </c>
      <c r="L14" s="22">
        <v>4.6894999999999998</v>
      </c>
      <c r="M14" s="22">
        <v>2.5724999999999998</v>
      </c>
      <c r="N14" s="9">
        <f t="shared" si="1"/>
        <v>2.9999999998908677E-3</v>
      </c>
    </row>
    <row r="15" spans="1:14" x14ac:dyDescent="0.3">
      <c r="A15" s="8"/>
      <c r="B15" s="5">
        <v>12</v>
      </c>
      <c r="C15" s="9">
        <v>1372</v>
      </c>
      <c r="D15" s="9">
        <v>58.34</v>
      </c>
      <c r="E15" s="9">
        <f t="shared" si="2"/>
        <v>1313.66</v>
      </c>
      <c r="F15" s="9">
        <v>22.45</v>
      </c>
      <c r="G15" s="9">
        <f t="shared" si="3"/>
        <v>1291.21</v>
      </c>
      <c r="H15" s="22"/>
      <c r="I15" s="9"/>
      <c r="J15" s="9">
        <f t="shared" si="0"/>
        <v>1291.21</v>
      </c>
      <c r="K15" s="9">
        <v>1288.94</v>
      </c>
      <c r="L15" s="22">
        <v>8.5660000000000007</v>
      </c>
      <c r="M15" s="22">
        <v>6.2927499999999998</v>
      </c>
      <c r="N15" s="9">
        <f t="shared" si="1"/>
        <v>-3.250000000019071E-3</v>
      </c>
    </row>
    <row r="16" spans="1:14" x14ac:dyDescent="0.3">
      <c r="C16" s="10">
        <f>SUM(C4:C15)</f>
        <v>8007.7999999999993</v>
      </c>
      <c r="D16" s="10">
        <f t="shared" ref="D16:M16" si="4">SUM(D4:D15)</f>
        <v>335.39</v>
      </c>
      <c r="E16" s="10">
        <f t="shared" si="4"/>
        <v>7672.41</v>
      </c>
      <c r="F16" s="10">
        <f t="shared" si="4"/>
        <v>139.66899999999998</v>
      </c>
      <c r="G16" s="10">
        <f t="shared" si="4"/>
        <v>7532.7409999999991</v>
      </c>
      <c r="H16" s="10">
        <f t="shared" si="4"/>
        <v>0</v>
      </c>
      <c r="I16" s="10">
        <f t="shared" si="4"/>
        <v>0</v>
      </c>
      <c r="J16" s="10">
        <f t="shared" si="4"/>
        <v>7532.7409999999991</v>
      </c>
      <c r="K16" s="10">
        <f t="shared" si="4"/>
        <v>7609.2710000000006</v>
      </c>
      <c r="L16" s="10">
        <f t="shared" si="4"/>
        <v>58.232250000000001</v>
      </c>
      <c r="M16" s="10">
        <f t="shared" si="4"/>
        <v>134.76200000000003</v>
      </c>
      <c r="N16" s="25">
        <f t="shared" si="1"/>
        <v>-2.5000000152886059E-4</v>
      </c>
    </row>
  </sheetData>
  <pageMargins left="0.31496062992125984" right="0.31496062992125984" top="1.1417322834645669" bottom="0.74803149606299213" header="0.31496062992125984" footer="0.31496062992125984"/>
  <pageSetup paperSize="9" scale="96" fitToHeight="0" orientation="landscape" horizontalDpi="4294967293" verticalDpi="0" r:id="rId1"/>
  <headerFooter>
    <oddHeader xml:space="preserve">&amp;CС П Р А В К А
за електрическата енергия 2020 г.
 &amp;R
&amp;"-,Получер"Алт Ко ООД&amp;"-,Обикновен"
</oddHeader>
    <oddFooter xml:space="preserve">&amp;RУправител...................................
(Ивайло Пешев)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abSelected="1" zoomScaleNormal="100" workbookViewId="0">
      <selection activeCell="N12" sqref="N12"/>
    </sheetView>
  </sheetViews>
  <sheetFormatPr defaultRowHeight="14.4" x14ac:dyDescent="0.3"/>
  <cols>
    <col min="1" max="1" width="7.6640625" customWidth="1"/>
    <col min="3" max="3" width="12.5546875" customWidth="1"/>
    <col min="4" max="4" width="11.21875" customWidth="1"/>
    <col min="5" max="5" width="10.21875" customWidth="1"/>
    <col min="6" max="6" width="12" customWidth="1"/>
    <col min="7" max="7" width="11.33203125" customWidth="1"/>
    <col min="8" max="8" width="12.21875" customWidth="1"/>
    <col min="9" max="9" width="10.44140625" bestFit="1" customWidth="1"/>
    <col min="10" max="10" width="10.6640625" customWidth="1"/>
    <col min="11" max="11" width="10.77734375" customWidth="1"/>
    <col min="12" max="12" width="13.6640625" customWidth="1"/>
    <col min="13" max="13" width="12.77734375" customWidth="1"/>
    <col min="14" max="14" width="10.44140625" customWidth="1"/>
  </cols>
  <sheetData>
    <row r="1" spans="1:14" x14ac:dyDescent="0.3">
      <c r="A1" s="1" t="s">
        <v>5</v>
      </c>
      <c r="B1" s="12" t="s">
        <v>6</v>
      </c>
      <c r="C1" s="2"/>
      <c r="D1" s="3"/>
      <c r="E1" s="3" t="s">
        <v>4</v>
      </c>
      <c r="F1" s="3"/>
      <c r="G1" s="3"/>
      <c r="H1" s="3"/>
      <c r="I1" s="3"/>
      <c r="J1" s="4"/>
      <c r="K1" s="2"/>
      <c r="L1" s="15" t="s">
        <v>4</v>
      </c>
      <c r="M1" s="4"/>
      <c r="N1" s="20"/>
    </row>
    <row r="2" spans="1:14" ht="56.4" customHeight="1" x14ac:dyDescent="0.3">
      <c r="A2" s="5" t="s">
        <v>0</v>
      </c>
      <c r="B2" s="5" t="s">
        <v>1</v>
      </c>
      <c r="C2" s="14" t="s">
        <v>11</v>
      </c>
      <c r="D2" s="14" t="s">
        <v>12</v>
      </c>
      <c r="E2" s="13" t="s">
        <v>2</v>
      </c>
      <c r="F2" s="14" t="s">
        <v>15</v>
      </c>
      <c r="G2" s="14" t="s">
        <v>7</v>
      </c>
      <c r="H2" s="11" t="s">
        <v>3</v>
      </c>
      <c r="I2" s="11" t="s">
        <v>8</v>
      </c>
      <c r="J2" s="11" t="s">
        <v>16</v>
      </c>
      <c r="K2" s="11" t="s">
        <v>18</v>
      </c>
      <c r="L2" s="11" t="s">
        <v>9</v>
      </c>
      <c r="M2" s="11" t="s">
        <v>10</v>
      </c>
      <c r="N2" s="11" t="s">
        <v>13</v>
      </c>
    </row>
    <row r="3" spans="1:14" ht="13.2" customHeight="1" x14ac:dyDescent="0.3">
      <c r="A3" s="16">
        <v>1</v>
      </c>
      <c r="B3" s="17">
        <v>2</v>
      </c>
      <c r="C3" s="18">
        <v>3</v>
      </c>
      <c r="D3" s="18">
        <v>4</v>
      </c>
      <c r="E3" s="19">
        <v>5</v>
      </c>
      <c r="F3" s="18">
        <v>6</v>
      </c>
      <c r="G3" s="18">
        <v>7</v>
      </c>
      <c r="H3" s="21">
        <v>8</v>
      </c>
      <c r="I3" s="21">
        <v>9</v>
      </c>
      <c r="J3" s="21">
        <v>10</v>
      </c>
      <c r="K3" s="21">
        <v>11</v>
      </c>
      <c r="L3" s="21">
        <v>12</v>
      </c>
      <c r="M3" s="21">
        <v>13</v>
      </c>
      <c r="N3" s="21">
        <v>14</v>
      </c>
    </row>
    <row r="4" spans="1:14" x14ac:dyDescent="0.3">
      <c r="A4" s="6">
        <v>2020</v>
      </c>
      <c r="B4" s="5">
        <v>7</v>
      </c>
      <c r="C4" s="9"/>
      <c r="D4" s="9"/>
      <c r="E4" s="9">
        <f t="shared" ref="E4:E9" si="0">C4-D4</f>
        <v>0</v>
      </c>
      <c r="F4" s="9"/>
      <c r="G4" s="9">
        <f t="shared" ref="G4:G9" si="1">E4-F4</f>
        <v>0</v>
      </c>
      <c r="H4" s="22"/>
      <c r="I4" s="9"/>
      <c r="J4" s="9">
        <f t="shared" ref="J4:J9" si="2">G4</f>
        <v>0</v>
      </c>
      <c r="K4" s="22"/>
      <c r="L4" s="22"/>
      <c r="M4" s="22"/>
      <c r="N4" s="9">
        <f t="shared" ref="N4:N9" si="3">J4-K4-L4+M4</f>
        <v>0</v>
      </c>
    </row>
    <row r="5" spans="1:14" x14ac:dyDescent="0.3">
      <c r="A5" s="7"/>
      <c r="B5" s="5">
        <v>8</v>
      </c>
      <c r="C5" s="9"/>
      <c r="D5" s="9"/>
      <c r="E5" s="9">
        <f t="shared" si="0"/>
        <v>0</v>
      </c>
      <c r="F5" s="9"/>
      <c r="G5" s="9">
        <f t="shared" si="1"/>
        <v>0</v>
      </c>
      <c r="H5" s="22"/>
      <c r="I5" s="9"/>
      <c r="J5" s="9">
        <f t="shared" si="2"/>
        <v>0</v>
      </c>
      <c r="K5" s="22"/>
      <c r="L5" s="22"/>
      <c r="M5" s="22"/>
      <c r="N5" s="9">
        <f t="shared" si="3"/>
        <v>0</v>
      </c>
    </row>
    <row r="6" spans="1:14" x14ac:dyDescent="0.3">
      <c r="A6" s="7"/>
      <c r="B6" s="5">
        <v>9</v>
      </c>
      <c r="C6" s="9"/>
      <c r="D6" s="9"/>
      <c r="E6" s="9">
        <f t="shared" si="0"/>
        <v>0</v>
      </c>
      <c r="F6" s="9"/>
      <c r="G6" s="9">
        <f t="shared" si="1"/>
        <v>0</v>
      </c>
      <c r="H6" s="22"/>
      <c r="I6" s="9"/>
      <c r="J6" s="9">
        <f t="shared" si="2"/>
        <v>0</v>
      </c>
      <c r="K6" s="22"/>
      <c r="L6" s="22"/>
      <c r="M6" s="22"/>
      <c r="N6" s="9">
        <f t="shared" si="3"/>
        <v>0</v>
      </c>
    </row>
    <row r="7" spans="1:14" x14ac:dyDescent="0.3">
      <c r="A7" s="7"/>
      <c r="B7" s="5">
        <v>10</v>
      </c>
      <c r="C7" s="9">
        <v>382.7</v>
      </c>
      <c r="D7" s="9">
        <v>17.75</v>
      </c>
      <c r="E7" s="9">
        <f t="shared" si="0"/>
        <v>364.95</v>
      </c>
      <c r="F7" s="9">
        <v>12.54</v>
      </c>
      <c r="G7" s="9">
        <f t="shared" si="1"/>
        <v>352.40999999999997</v>
      </c>
      <c r="H7" s="22"/>
      <c r="I7" s="9"/>
      <c r="J7" s="9">
        <f t="shared" si="2"/>
        <v>352.40999999999997</v>
      </c>
      <c r="K7" s="22">
        <v>365.80500000000001</v>
      </c>
      <c r="L7" s="22">
        <v>6.9814999999999996</v>
      </c>
      <c r="M7" s="22">
        <v>20.378499999999999</v>
      </c>
      <c r="N7" s="9">
        <f t="shared" si="3"/>
        <v>1.9999999999598117E-3</v>
      </c>
    </row>
    <row r="8" spans="1:14" x14ac:dyDescent="0.3">
      <c r="A8" s="7"/>
      <c r="B8" s="5">
        <v>11</v>
      </c>
      <c r="C8" s="9">
        <v>1149.5999999999999</v>
      </c>
      <c r="D8" s="9">
        <v>50.5</v>
      </c>
      <c r="E8" s="9">
        <f t="shared" si="0"/>
        <v>1099.0999999999999</v>
      </c>
      <c r="F8" s="9">
        <v>8.84</v>
      </c>
      <c r="G8" s="9">
        <f t="shared" si="1"/>
        <v>1090.26</v>
      </c>
      <c r="H8" s="22"/>
      <c r="I8" s="9"/>
      <c r="J8" s="9">
        <f t="shared" si="2"/>
        <v>1090.26</v>
      </c>
      <c r="K8" s="9">
        <v>1088.1400000000001</v>
      </c>
      <c r="L8" s="22">
        <v>4.6894999999999998</v>
      </c>
      <c r="M8" s="22">
        <v>2.5724999999999998</v>
      </c>
      <c r="N8" s="9">
        <f t="shared" si="3"/>
        <v>2.9999999998908677E-3</v>
      </c>
    </row>
    <row r="9" spans="1:14" x14ac:dyDescent="0.3">
      <c r="A9" s="7"/>
      <c r="B9" s="5">
        <v>12</v>
      </c>
      <c r="C9" s="9">
        <v>1372</v>
      </c>
      <c r="D9" s="9">
        <v>58.34</v>
      </c>
      <c r="E9" s="9">
        <f t="shared" si="0"/>
        <v>1313.66</v>
      </c>
      <c r="F9" s="9">
        <v>22.45</v>
      </c>
      <c r="G9" s="9">
        <f t="shared" si="1"/>
        <v>1291.21</v>
      </c>
      <c r="H9" s="22"/>
      <c r="I9" s="9"/>
      <c r="J9" s="9">
        <f t="shared" si="2"/>
        <v>1291.21</v>
      </c>
      <c r="K9" s="9">
        <v>1288.94</v>
      </c>
      <c r="L9" s="22">
        <v>8.5660000000000007</v>
      </c>
      <c r="M9" s="22">
        <v>6.2927499999999998</v>
      </c>
      <c r="N9" s="9">
        <f t="shared" si="3"/>
        <v>-3.250000000019071E-3</v>
      </c>
    </row>
    <row r="10" spans="1:14" x14ac:dyDescent="0.3">
      <c r="A10" s="23">
        <v>2021</v>
      </c>
      <c r="B10" s="5">
        <v>1</v>
      </c>
      <c r="C10" s="9">
        <v>1354.4</v>
      </c>
      <c r="D10" s="9">
        <v>67.94</v>
      </c>
      <c r="E10" s="9">
        <f t="shared" ref="E10:E15" si="4">C10-D10</f>
        <v>1286.46</v>
      </c>
      <c r="F10" s="9">
        <v>26.736000000000001</v>
      </c>
      <c r="G10" s="9">
        <f t="shared" ref="G10:G15" si="5">E10-F10</f>
        <v>1259.7239999999999</v>
      </c>
      <c r="H10" s="22"/>
      <c r="I10" s="9"/>
      <c r="J10" s="9">
        <f t="shared" ref="J10:J15" si="6">G10</f>
        <v>1259.7239999999999</v>
      </c>
      <c r="K10" s="22">
        <v>1260.98</v>
      </c>
      <c r="L10" s="22">
        <v>8.7797499999999999</v>
      </c>
      <c r="M10" s="22">
        <v>10.03575</v>
      </c>
      <c r="N10" s="9">
        <f t="shared" ref="N10:N15" si="7">J10-K10-L10+M10</f>
        <v>-8.5265128291212022E-14</v>
      </c>
    </row>
    <row r="11" spans="1:14" x14ac:dyDescent="0.3">
      <c r="A11" s="7"/>
      <c r="B11" s="5">
        <v>2</v>
      </c>
      <c r="C11" s="9">
        <v>1117.3</v>
      </c>
      <c r="D11" s="9">
        <v>62.78</v>
      </c>
      <c r="E11" s="9">
        <f t="shared" si="4"/>
        <v>1054.52</v>
      </c>
      <c r="F11" s="9">
        <v>21.216999999999999</v>
      </c>
      <c r="G11" s="9">
        <f t="shared" si="5"/>
        <v>1033.3029999999999</v>
      </c>
      <c r="H11" s="22"/>
      <c r="I11" s="9"/>
      <c r="J11" s="9">
        <f t="shared" si="6"/>
        <v>1033.3029999999999</v>
      </c>
      <c r="K11" s="22">
        <v>1097.95</v>
      </c>
      <c r="L11" s="22">
        <v>9.1232500000000005</v>
      </c>
      <c r="M11" s="22">
        <v>73.770499999999998</v>
      </c>
      <c r="N11" s="9">
        <f t="shared" si="7"/>
        <v>2.4999999983776888E-4</v>
      </c>
    </row>
    <row r="12" spans="1:14" x14ac:dyDescent="0.3">
      <c r="A12" s="7"/>
      <c r="B12" s="5">
        <v>3</v>
      </c>
      <c r="C12" s="9">
        <v>1354.3</v>
      </c>
      <c r="D12" s="9">
        <v>67.819999999999993</v>
      </c>
      <c r="E12" s="9">
        <f t="shared" si="4"/>
        <v>1286.48</v>
      </c>
      <c r="F12" s="9">
        <v>29.97</v>
      </c>
      <c r="G12" s="9">
        <f t="shared" si="5"/>
        <v>1256.51</v>
      </c>
      <c r="H12" s="22"/>
      <c r="I12" s="9"/>
      <c r="J12" s="9">
        <f t="shared" si="6"/>
        <v>1256.51</v>
      </c>
      <c r="K12" s="22">
        <v>1255.1400000000001</v>
      </c>
      <c r="L12" s="22">
        <v>8.2539999999999996</v>
      </c>
      <c r="M12" s="22">
        <v>6.8819999999999997</v>
      </c>
      <c r="N12" s="9">
        <f t="shared" si="7"/>
        <v>-2.0000000001090257E-3</v>
      </c>
    </row>
    <row r="13" spans="1:14" x14ac:dyDescent="0.3">
      <c r="A13" s="7"/>
      <c r="B13" s="5">
        <v>4</v>
      </c>
      <c r="C13" s="9">
        <v>710</v>
      </c>
      <c r="D13" s="9">
        <v>45</v>
      </c>
      <c r="E13" s="9">
        <f t="shared" si="4"/>
        <v>665</v>
      </c>
      <c r="F13" s="9">
        <v>15</v>
      </c>
      <c r="G13" s="9">
        <f t="shared" si="5"/>
        <v>650</v>
      </c>
      <c r="H13" s="22"/>
      <c r="I13" s="9"/>
      <c r="J13" s="9">
        <f t="shared" si="6"/>
        <v>650</v>
      </c>
      <c r="K13" s="22">
        <v>650</v>
      </c>
      <c r="L13" s="22"/>
      <c r="M13" s="22"/>
      <c r="N13" s="9">
        <f t="shared" si="7"/>
        <v>0</v>
      </c>
    </row>
    <row r="14" spans="1:14" x14ac:dyDescent="0.3">
      <c r="A14" s="7"/>
      <c r="B14" s="5">
        <v>5</v>
      </c>
      <c r="C14" s="9"/>
      <c r="D14" s="9"/>
      <c r="E14" s="9">
        <f t="shared" si="4"/>
        <v>0</v>
      </c>
      <c r="F14" s="9"/>
      <c r="G14" s="9">
        <f t="shared" si="5"/>
        <v>0</v>
      </c>
      <c r="H14" s="22"/>
      <c r="I14" s="9"/>
      <c r="J14" s="9">
        <f t="shared" si="6"/>
        <v>0</v>
      </c>
      <c r="K14" s="9"/>
      <c r="L14" s="22"/>
      <c r="M14" s="22"/>
      <c r="N14" s="9">
        <f t="shared" si="7"/>
        <v>0</v>
      </c>
    </row>
    <row r="15" spans="1:14" x14ac:dyDescent="0.3">
      <c r="A15" s="8"/>
      <c r="B15" s="5">
        <v>6</v>
      </c>
      <c r="C15" s="9"/>
      <c r="D15" s="9"/>
      <c r="E15" s="9">
        <f t="shared" si="4"/>
        <v>0</v>
      </c>
      <c r="F15" s="9"/>
      <c r="G15" s="9">
        <f t="shared" si="5"/>
        <v>0</v>
      </c>
      <c r="H15" s="22"/>
      <c r="I15" s="9"/>
      <c r="J15" s="9">
        <f t="shared" si="6"/>
        <v>0</v>
      </c>
      <c r="K15" s="9"/>
      <c r="L15" s="22"/>
      <c r="M15" s="22"/>
      <c r="N15" s="9">
        <f t="shared" si="7"/>
        <v>0</v>
      </c>
    </row>
    <row r="16" spans="1:14" x14ac:dyDescent="0.3">
      <c r="A16" t="s">
        <v>14</v>
      </c>
      <c r="C16" s="10">
        <f>SUM(C7:C15)</f>
        <v>7440.3000000000011</v>
      </c>
      <c r="D16" s="10">
        <f t="shared" ref="D16:N16" si="8">SUM(D7:D15)</f>
        <v>370.13</v>
      </c>
      <c r="E16" s="10">
        <f t="shared" si="8"/>
        <v>7070.17</v>
      </c>
      <c r="F16" s="10">
        <f t="shared" si="8"/>
        <v>136.75299999999999</v>
      </c>
      <c r="G16" s="10">
        <f t="shared" si="8"/>
        <v>6933.4170000000004</v>
      </c>
      <c r="H16" s="10">
        <f t="shared" si="8"/>
        <v>0</v>
      </c>
      <c r="I16" s="10">
        <f t="shared" si="8"/>
        <v>0</v>
      </c>
      <c r="J16" s="10">
        <f t="shared" si="8"/>
        <v>6933.4170000000004</v>
      </c>
      <c r="K16" s="10">
        <f t="shared" si="8"/>
        <v>7006.9550000000008</v>
      </c>
      <c r="L16" s="10">
        <f t="shared" si="8"/>
        <v>46.393999999999998</v>
      </c>
      <c r="M16" s="10">
        <f t="shared" si="8"/>
        <v>119.932</v>
      </c>
      <c r="N16" s="10">
        <f t="shared" si="8"/>
        <v>-5.2491344604277401E-13</v>
      </c>
    </row>
  </sheetData>
  <pageMargins left="0.70866141732283472" right="0.70866141732283472" top="1.1417322834645669" bottom="0.74803149606299213" header="0.31496062992125984" footer="0.31496062992125984"/>
  <pageSetup paperSize="9" scale="84" orientation="landscape" horizontalDpi="4294967293" verticalDpi="0" r:id="rId1"/>
  <headerFooter>
    <oddHeader>&amp;CС П Р А В К А
за електрическата енергия 2020-2021 г.&amp;R
&amp;"-,Получер"Алт Ко ООД</oddHeader>
    <oddFooter xml:space="preserve">&amp;RУправител...................................
(Ивайло Пешев)
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2020 г.</vt:lpstr>
      <vt:lpstr>2020-2021 г.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2021-04-06T05:30:39Z</dcterms:modified>
</cp:coreProperties>
</file>